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Dupont" sheetId="1" r:id="rId1"/>
  </sheets>
  <calcPr calcId="152511"/>
</workbook>
</file>

<file path=xl/calcChain.xml><?xml version="1.0" encoding="utf-8"?>
<calcChain xmlns="http://schemas.openxmlformats.org/spreadsheetml/2006/main">
  <c r="E27" i="1" l="1"/>
  <c r="E28" i="1" s="1"/>
  <c r="D28" i="1"/>
  <c r="D27" i="1"/>
  <c r="E22" i="1"/>
  <c r="D22" i="1"/>
  <c r="E24" i="1"/>
  <c r="D24" i="1"/>
  <c r="E26" i="1"/>
  <c r="D26" i="1"/>
  <c r="E25" i="1"/>
  <c r="D25" i="1"/>
  <c r="E23" i="1"/>
  <c r="D23" i="1"/>
  <c r="E21" i="1"/>
  <c r="D21" i="1"/>
</calcChain>
</file>

<file path=xl/sharedStrings.xml><?xml version="1.0" encoding="utf-8"?>
<sst xmlns="http://schemas.openxmlformats.org/spreadsheetml/2006/main" count="34" uniqueCount="30">
  <si>
    <t>Модель Dupont</t>
  </si>
  <si>
    <t>Баланс</t>
  </si>
  <si>
    <t>На 31.12.2016</t>
  </si>
  <si>
    <t>На 31.12.2015</t>
  </si>
  <si>
    <t>Пассивы</t>
  </si>
  <si>
    <t>III. СОБСТВЕННЫЕ СРЕДСТВА</t>
  </si>
  <si>
    <t>ИТОГО ПО РАЗДЕЛУ III</t>
  </si>
  <si>
    <t>IV. ДОЛГОСРОЧНЫЕ ОБЯЗАТЕЛЬСТВА</t>
  </si>
  <si>
    <t>ИТОГО ПО РАЗДЕЛУ IV</t>
  </si>
  <si>
    <t>V. КРАТКОСРОЧНЫЕ ОБЯЗАТЕЛЬСТВА</t>
  </si>
  <si>
    <t>ИТОГО ПО РАЗДЕЛУ V</t>
  </si>
  <si>
    <t>Всего активов</t>
  </si>
  <si>
    <t>Отчет о финансовых результатах</t>
  </si>
  <si>
    <t>Выручка</t>
  </si>
  <si>
    <t>Проценты к уплате</t>
  </si>
  <si>
    <t>Прибыль до налогообложения</t>
  </si>
  <si>
    <t>Чистая прибыль (убыток)</t>
  </si>
  <si>
    <t>Результат по Дюпон</t>
  </si>
  <si>
    <t>Рентабельность собственного капитала</t>
  </si>
  <si>
    <t>Налоговое бремя</t>
  </si>
  <si>
    <t>Процентное бремя</t>
  </si>
  <si>
    <t>Доналоговая маржа</t>
  </si>
  <si>
    <t>Оборачиваемость активов</t>
  </si>
  <si>
    <t>Левередж</t>
  </si>
  <si>
    <t>Вводные данные</t>
  </si>
  <si>
    <t>Результат</t>
  </si>
  <si>
    <t>Проверка</t>
  </si>
  <si>
    <t>Рентабельность собственного капитала (Проверка)</t>
  </si>
  <si>
    <t>На 31.12.2017</t>
  </si>
  <si>
    <t>https://www.finalon.com/ru/metody-analiza/356-metod-dyupon-dupont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</si>
</sst>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706F6F"/>
      </right>
      <top/>
      <bottom style="medium">
        <color rgb="FF706F6F"/>
      </bottom>
      <diagonal/>
    </border>
    <border>
      <left style="thin">
        <color rgb="FF000000"/>
      </left>
      <right/>
      <top style="thin">
        <color rgb="FF000000"/>
      </top>
      <bottom style="medium">
        <color rgb="FF706F6F"/>
      </bottom>
      <diagonal/>
    </border>
    <border>
      <left style="medium">
        <color rgb="FF706F6F"/>
      </left>
      <right/>
      <top style="thin">
        <color rgb="FF000000"/>
      </top>
      <bottom style="medium">
        <color rgb="FF706F6F"/>
      </bottom>
      <diagonal/>
    </border>
    <border>
      <left style="medium">
        <color rgb="FF706F6F"/>
      </left>
      <right style="thin">
        <color rgb="FF000000"/>
      </right>
      <top style="thin">
        <color rgb="FF000000"/>
      </top>
      <bottom style="medium">
        <color rgb="FF706F6F"/>
      </bottom>
      <diagonal/>
    </border>
    <border>
      <left/>
      <right style="thin">
        <color rgb="FF000000"/>
      </right>
      <top/>
      <bottom style="medium">
        <color rgb="FF706F6F"/>
      </bottom>
      <diagonal/>
    </border>
    <border>
      <left style="thin">
        <color rgb="FF000000"/>
      </left>
      <right style="medium">
        <color rgb="FF706F6F"/>
      </right>
      <top/>
      <bottom style="medium">
        <color rgb="FF706F6F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706F6F"/>
      </right>
      <top/>
      <bottom style="thin">
        <color rgb="FF000000"/>
      </bottom>
      <diagonal/>
    </border>
    <border>
      <left/>
      <right style="medium">
        <color rgb="FF706F6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706F6F"/>
      </top>
      <bottom style="medium">
        <color rgb="FF706F6F"/>
      </bottom>
      <diagonal/>
    </border>
    <border>
      <left/>
      <right/>
      <top style="medium">
        <color rgb="FF706F6F"/>
      </top>
      <bottom style="medium">
        <color rgb="FF706F6F"/>
      </bottom>
      <diagonal/>
    </border>
    <border>
      <left/>
      <right style="thin">
        <color rgb="FF000000"/>
      </right>
      <top style="medium">
        <color rgb="FF706F6F"/>
      </top>
      <bottom style="medium">
        <color rgb="FF706F6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4" fillId="2" borderId="7" xfId="0" applyFont="1" applyFill="1" applyBorder="1"/>
    <xf numFmtId="0" fontId="3" fillId="2" borderId="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4" borderId="0" xfId="0" applyFill="1"/>
    <xf numFmtId="0" fontId="5" fillId="0" borderId="0" xfId="1"/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inalon.com/ru/metody-analiza/356-metod-dyupon-dupo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B28"/>
  <sheetViews>
    <sheetView tabSelected="1" workbookViewId="0">
      <selection activeCell="OB9" sqref="OB9"/>
    </sheetView>
  </sheetViews>
  <sheetFormatPr defaultRowHeight="15" x14ac:dyDescent="0.25"/>
  <cols>
    <col min="3" max="3" width="42.85546875" customWidth="1"/>
    <col min="4" max="4" width="14.140625" customWidth="1"/>
    <col min="5" max="5" width="13.5703125" customWidth="1"/>
    <col min="6" max="6" width="12.42578125" customWidth="1"/>
  </cols>
  <sheetData>
    <row r="1" spans="3:392" x14ac:dyDescent="0.25">
      <c r="C1" s="1" t="s">
        <v>0</v>
      </c>
    </row>
    <row r="2" spans="3:392" x14ac:dyDescent="0.25">
      <c r="C2" s="22" t="s">
        <v>24</v>
      </c>
    </row>
    <row r="3" spans="3:392" ht="30.75" thickBot="1" x14ac:dyDescent="0.3">
      <c r="C3" s="2" t="s">
        <v>1</v>
      </c>
      <c r="D3" s="3" t="s">
        <v>28</v>
      </c>
      <c r="E3" s="3" t="s">
        <v>2</v>
      </c>
      <c r="F3" s="4" t="s">
        <v>3</v>
      </c>
    </row>
    <row r="4" spans="3:392" ht="15.75" thickBot="1" x14ac:dyDescent="0.3">
      <c r="C4" s="24" t="s">
        <v>4</v>
      </c>
      <c r="D4" s="25"/>
      <c r="E4" s="25"/>
      <c r="F4" s="26"/>
    </row>
    <row r="5" spans="3:392" ht="15.75" thickBot="1" x14ac:dyDescent="0.3">
      <c r="C5" s="27" t="s">
        <v>5</v>
      </c>
      <c r="D5" s="28"/>
      <c r="E5" s="28"/>
      <c r="F5" s="29"/>
    </row>
    <row r="6" spans="3:392" ht="15.75" thickBot="1" x14ac:dyDescent="0.3">
      <c r="C6" s="5" t="s">
        <v>6</v>
      </c>
      <c r="D6" s="8">
        <v>293</v>
      </c>
      <c r="E6" s="8">
        <v>315</v>
      </c>
      <c r="F6" s="9">
        <v>345</v>
      </c>
    </row>
    <row r="7" spans="3:392" ht="15.75" thickBot="1" x14ac:dyDescent="0.3">
      <c r="C7" s="27" t="s">
        <v>7</v>
      </c>
      <c r="D7" s="28"/>
      <c r="E7" s="28"/>
      <c r="F7" s="29"/>
    </row>
    <row r="8" spans="3:392" ht="15.75" thickBot="1" x14ac:dyDescent="0.3">
      <c r="C8" s="5" t="s">
        <v>8</v>
      </c>
      <c r="D8" s="8">
        <v>113</v>
      </c>
      <c r="E8" s="8">
        <v>118</v>
      </c>
      <c r="F8" s="9">
        <v>121</v>
      </c>
    </row>
    <row r="9" spans="3:392" ht="15.75" thickBot="1" x14ac:dyDescent="0.3">
      <c r="C9" s="27" t="s">
        <v>9</v>
      </c>
      <c r="D9" s="28"/>
      <c r="E9" s="28"/>
      <c r="F9" s="6"/>
      <c r="OB9" s="23" t="s">
        <v>29</v>
      </c>
    </row>
    <row r="10" spans="3:392" ht="15.75" thickBot="1" x14ac:dyDescent="0.3">
      <c r="C10" s="5" t="s">
        <v>10</v>
      </c>
      <c r="D10" s="8">
        <v>54</v>
      </c>
      <c r="E10" s="8">
        <v>68</v>
      </c>
      <c r="F10" s="9">
        <v>62</v>
      </c>
    </row>
    <row r="11" spans="3:392" x14ac:dyDescent="0.25">
      <c r="C11" s="7" t="s">
        <v>11</v>
      </c>
      <c r="D11" s="10">
        <v>460</v>
      </c>
      <c r="E11" s="10">
        <v>501</v>
      </c>
      <c r="F11" s="11">
        <v>528</v>
      </c>
    </row>
    <row r="13" spans="3:392" ht="30.75" thickBot="1" x14ac:dyDescent="0.3">
      <c r="C13" s="2" t="s">
        <v>12</v>
      </c>
      <c r="D13" s="3" t="s">
        <v>28</v>
      </c>
      <c r="E13" s="3" t="s">
        <v>2</v>
      </c>
    </row>
    <row r="14" spans="3:392" ht="15.75" thickBot="1" x14ac:dyDescent="0.3">
      <c r="C14" s="5" t="s">
        <v>13</v>
      </c>
      <c r="D14" s="8">
        <v>3154</v>
      </c>
      <c r="E14" s="9">
        <v>3241</v>
      </c>
    </row>
    <row r="15" spans="3:392" ht="15.75" thickBot="1" x14ac:dyDescent="0.3">
      <c r="C15" s="12" t="s">
        <v>14</v>
      </c>
      <c r="D15" s="13">
        <v>49</v>
      </c>
      <c r="E15" s="14">
        <v>69</v>
      </c>
    </row>
    <row r="16" spans="3:392" ht="15.75" thickBot="1" x14ac:dyDescent="0.3">
      <c r="C16" s="5" t="s">
        <v>15</v>
      </c>
      <c r="D16" s="8">
        <v>523</v>
      </c>
      <c r="E16" s="9">
        <v>511</v>
      </c>
    </row>
    <row r="17" spans="3:8" x14ac:dyDescent="0.25">
      <c r="C17" s="7" t="s">
        <v>16</v>
      </c>
      <c r="D17" s="10">
        <v>412</v>
      </c>
      <c r="E17" s="11">
        <v>373</v>
      </c>
    </row>
    <row r="19" spans="3:8" x14ac:dyDescent="0.25">
      <c r="C19" s="22" t="s">
        <v>25</v>
      </c>
    </row>
    <row r="20" spans="3:8" ht="30.75" thickBot="1" x14ac:dyDescent="0.3">
      <c r="C20" s="16" t="s">
        <v>17</v>
      </c>
      <c r="D20" s="3" t="s">
        <v>28</v>
      </c>
      <c r="E20" s="3" t="s">
        <v>2</v>
      </c>
    </row>
    <row r="21" spans="3:8" x14ac:dyDescent="0.25">
      <c r="C21" s="17" t="s">
        <v>18</v>
      </c>
      <c r="D21" s="18">
        <f>D17/(D6/2+E6/2)</f>
        <v>1.3552631578947369</v>
      </c>
      <c r="E21" s="18">
        <f>E17/(E6/2+F6/2)</f>
        <v>1.1303030303030304</v>
      </c>
      <c r="G21" s="15"/>
      <c r="H21" s="15"/>
    </row>
    <row r="22" spans="3:8" x14ac:dyDescent="0.25">
      <c r="C22" s="19" t="s">
        <v>19</v>
      </c>
      <c r="D22" s="20">
        <f>D17/(D16+D15)</f>
        <v>0.72027972027972031</v>
      </c>
      <c r="E22" s="20">
        <f>E17/(E16+E15)</f>
        <v>0.64310344827586208</v>
      </c>
      <c r="G22" s="15"/>
      <c r="H22" s="15"/>
    </row>
    <row r="23" spans="3:8" x14ac:dyDescent="0.25">
      <c r="C23" s="17" t="s">
        <v>20</v>
      </c>
      <c r="D23" s="18">
        <f>(D16+D15)/D16</f>
        <v>1.0936902485659656</v>
      </c>
      <c r="E23" s="18">
        <f>(E16+E15)/E16</f>
        <v>1.1350293542074363</v>
      </c>
      <c r="G23" s="15"/>
      <c r="H23" s="15"/>
    </row>
    <row r="24" spans="3:8" x14ac:dyDescent="0.25">
      <c r="C24" s="19" t="s">
        <v>21</v>
      </c>
      <c r="D24" s="20">
        <f>D16/D14</f>
        <v>0.16582117945466074</v>
      </c>
      <c r="E24" s="20">
        <f>E16/E14</f>
        <v>0.15766738660907129</v>
      </c>
      <c r="G24" s="15"/>
      <c r="H24" s="15"/>
    </row>
    <row r="25" spans="3:8" x14ac:dyDescent="0.25">
      <c r="C25" s="17" t="s">
        <v>22</v>
      </c>
      <c r="D25" s="18">
        <f>D14/(D11/2+E11/2)</f>
        <v>6.5639958376690943</v>
      </c>
      <c r="E25" s="18">
        <f>E14/(E11/2+F11/2)</f>
        <v>6.2993197278911568</v>
      </c>
      <c r="G25" s="15"/>
      <c r="H25" s="15"/>
    </row>
    <row r="26" spans="3:8" x14ac:dyDescent="0.25">
      <c r="C26" s="19" t="s">
        <v>23</v>
      </c>
      <c r="D26" s="20">
        <f>(D11/2+E11/2)/(D6/2+E6/2)</f>
        <v>1.580592105263158</v>
      </c>
      <c r="E26" s="20">
        <f>(E11/2+F11/2)/(E6/2+F6/2)</f>
        <v>1.5590909090909091</v>
      </c>
      <c r="G26" s="15"/>
      <c r="H26" s="15"/>
    </row>
    <row r="27" spans="3:8" ht="24" x14ac:dyDescent="0.25">
      <c r="C27" s="17" t="s">
        <v>27</v>
      </c>
      <c r="D27" s="18">
        <f>D26*D25*D24*D23*D22</f>
        <v>1.3552631578947369</v>
      </c>
      <c r="E27" s="18">
        <f>E26*E25*E24*E23*E22</f>
        <v>1.1303030303030304</v>
      </c>
    </row>
    <row r="28" spans="3:8" x14ac:dyDescent="0.25">
      <c r="C28" s="19" t="s">
        <v>26</v>
      </c>
      <c r="D28" s="21" t="b">
        <f>D27=D21</f>
        <v>1</v>
      </c>
      <c r="E28" s="21" t="b">
        <f>E27=E21</f>
        <v>1</v>
      </c>
    </row>
  </sheetData>
  <mergeCells count="4">
    <mergeCell ref="C4:F4"/>
    <mergeCell ref="C5:F5"/>
    <mergeCell ref="C7:F7"/>
    <mergeCell ref="C9:E9"/>
  </mergeCells>
  <hyperlinks>
    <hyperlink ref="OB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Dupont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2017-09-27T17:22:31Z</dcterms:modified>
</cp:coreProperties>
</file>